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0235" windowHeight="8010" activeTab="1"/>
  </bookViews>
  <sheets>
    <sheet name="Plan1" sheetId="1" r:id="rId1"/>
    <sheet name="Plan2" sheetId="2" r:id="rId2"/>
    <sheet name="Plan3" sheetId="3" r:id="rId3"/>
  </sheets>
  <definedNames>
    <definedName name="ORÇAMENTO" localSheetId="0">Plan1!$A$6</definedName>
  </definedNames>
  <calcPr calcId="125725"/>
</workbook>
</file>

<file path=xl/calcChain.xml><?xml version="1.0" encoding="utf-8"?>
<calcChain xmlns="http://schemas.openxmlformats.org/spreadsheetml/2006/main">
  <c r="J19" i="2"/>
  <c r="D19"/>
  <c r="I19"/>
  <c r="H38" i="1"/>
  <c r="H27"/>
</calcChain>
</file>

<file path=xl/sharedStrings.xml><?xml version="1.0" encoding="utf-8"?>
<sst xmlns="http://schemas.openxmlformats.org/spreadsheetml/2006/main" count="147" uniqueCount="99">
  <si>
    <t>ITEM</t>
  </si>
  <si>
    <t>CÓDIGO</t>
  </si>
  <si>
    <t>DESCRIÇÃO</t>
  </si>
  <si>
    <t>UNID</t>
  </si>
  <si>
    <t>QUANT</t>
  </si>
  <si>
    <t>PREÇO (EM R$)</t>
  </si>
  <si>
    <t>UNITÁRIO</t>
  </si>
  <si>
    <t>TOTAL</t>
  </si>
  <si>
    <t>SEM BDI</t>
  </si>
  <si>
    <t>DE 30,62%</t>
  </si>
  <si>
    <t>COM BDI</t>
  </si>
  <si>
    <t>INSTALAÇÕES INICIAIS DA OBRA</t>
  </si>
  <si>
    <t>SUBTOTAL DO ITEM 1 =</t>
  </si>
  <si>
    <t>1.1</t>
  </si>
  <si>
    <t>IIO-PLA-005</t>
  </si>
  <si>
    <t>FORNECIMENTO E COLOCAÇÃO DE PLACA DE OBRA EM CHAPA GALVANIZADA (3,00 X 1,50 M) - EM CHAPA GALVANIZADA 0,26 AFIXADAS COM REBITES 540 E PARAFUSOS 3/8, EM ESTRUTURA METÁLICA VIGA U 2" ENRIJECIDA COM METALON 20 X 20, SUPORTE EM EUCALIPTO AUTOCLAVADO PINTADAS</t>
  </si>
  <si>
    <t>1.2</t>
  </si>
  <si>
    <t>IIO-BAR-015</t>
  </si>
  <si>
    <t>BARRACÃO DE OBRA PARA DEPÓSITO E FERRAMENTARIA TIPO-I, ÁREA INTERNA 14,52M2, EM CHAPA DE COMPENSADO RESINADO, INCLUSIVE MOBILIÁRIO (OBRA DE PEQUENO PORTE, EFETIVO ATÉ 30 HOMENS), PADRÃO DEER-MG</t>
  </si>
  <si>
    <t>1.3</t>
  </si>
  <si>
    <t>LOC-OBR-005</t>
  </si>
  <si>
    <t>LOCAÇÃO DA OBRA (GABARITO)</t>
  </si>
  <si>
    <t>M2</t>
  </si>
  <si>
    <t>FUNDAÇÃO PROFUNDA DOS PEGÕES</t>
  </si>
  <si>
    <t>SUBTOTAL DO ITEM 2 =</t>
  </si>
  <si>
    <t>2.1</t>
  </si>
  <si>
    <t>FUN-PRE-005</t>
  </si>
  <si>
    <t>VB</t>
  </si>
  <si>
    <t>2.2</t>
  </si>
  <si>
    <t>M</t>
  </si>
  <si>
    <t>ESTRUTURA DE CONCRETO ARMADO DOS PEGÕES</t>
  </si>
  <si>
    <t>SUBTOTAL DO ITEM 3 =</t>
  </si>
  <si>
    <t>3.1</t>
  </si>
  <si>
    <t>OBR-PON-070</t>
  </si>
  <si>
    <t>3.2</t>
  </si>
  <si>
    <t>FUN-LAS-005</t>
  </si>
  <si>
    <t>LASTRO DE CONCRETO MAGRO</t>
  </si>
  <si>
    <t>M3</t>
  </si>
  <si>
    <t>3.3</t>
  </si>
  <si>
    <t>AND-ALV-005</t>
  </si>
  <si>
    <t>FORNECIMENTO DE ANDAIME EM MADEIRA PARA ALVENARIA, REAPROVEITAMENTO (6X), INCLUSIVE MONTAGEM/DESMONTAGEM</t>
  </si>
  <si>
    <t>3.4</t>
  </si>
  <si>
    <t>EST-FOR-030</t>
  </si>
  <si>
    <t>FORMA E DESFORMA DE COMPENSADO RESINADO, ESP. 14MM, REAPROVEITAMENTO (5X), EXCLUSIVE ESCORAMENTO</t>
  </si>
  <si>
    <t>3.5</t>
  </si>
  <si>
    <t>EST-FOR-045</t>
  </si>
  <si>
    <t>CIMBRAMENTO DE MADEIRA</t>
  </si>
  <si>
    <t>3.6</t>
  </si>
  <si>
    <t>ARM-AÇO-010</t>
  </si>
  <si>
    <t>CORTE, DOBRA E ARMAÇÃO DE AÇO CA-50 D &gt; 12,5 MM</t>
  </si>
  <si>
    <t>KG</t>
  </si>
  <si>
    <t>3.7</t>
  </si>
  <si>
    <t>ARM-AÇO-005</t>
  </si>
  <si>
    <t>CORTE, DOBRA E ARMAÇÃO DE AÇO CA-50 D &lt;= 12,5 MM</t>
  </si>
  <si>
    <t>3.8</t>
  </si>
  <si>
    <t>EST-CON-040</t>
  </si>
  <si>
    <t>FORNECIMENTO DE CONCRETO ESTRUTURAL, PREPARADO EM OBRA, COM FCK 30 MPA, INCLUSIVE LANÇAMENTO, ADENSAMENTO E ACABAMENTO</t>
  </si>
  <si>
    <t>3.9</t>
  </si>
  <si>
    <t>PLU-DRE-005</t>
  </si>
  <si>
    <t>MOBILIZAÇÃO E DESMOBILIZAÇÃO DE EQUIPAMENTO PARA ESTACA CRAVADA DMT ATÉ 50 KM</t>
  </si>
  <si>
    <t>ENSECADEIRA INCLUSIVE RETIRADA DO MADEIRAMENTO , PAREDE SIMPLES</t>
  </si>
  <si>
    <t>VIGAS METÁLICAS PARA PONTE DE 15,00M</t>
  </si>
  <si>
    <t>SUBTOTAL DO ITEM 4 =</t>
  </si>
  <si>
    <t>4.1</t>
  </si>
  <si>
    <t>MERCADO</t>
  </si>
  <si>
    <t>AQUISIÇÃO DE VIGAS METÁLICAS PARA PONTE DE 15 METROS: 6.26 TONELADAS (2 VIGAS) - KIT TAKONO PARA VÃOS DE 15 METROS (ORÇADO NA TAKONO EM 15-07- 2020) - MESMA FORNECEDORA DO SETOP</t>
  </si>
  <si>
    <t>CJ</t>
  </si>
  <si>
    <t>4.2</t>
  </si>
  <si>
    <t>OBR-PON-090</t>
  </si>
  <si>
    <t>TxKM</t>
  </si>
  <si>
    <t>4.3</t>
  </si>
  <si>
    <t>OBR-PON-100</t>
  </si>
  <si>
    <t>4.4</t>
  </si>
  <si>
    <t>OBR-PON-035</t>
  </si>
  <si>
    <t>DM3</t>
  </si>
  <si>
    <t>SUBTOTAL DO ITEM 5 =</t>
  </si>
  <si>
    <t>5.1</t>
  </si>
  <si>
    <t>5.2</t>
  </si>
  <si>
    <t>5.3</t>
  </si>
  <si>
    <t>5.4</t>
  </si>
  <si>
    <t>TREZENTOS E VINTE E SETE MIL, QUINHENTOS E SETENTA E OITO REAIS E NOVENTA E DOIS CENTAVOS</t>
  </si>
  <si>
    <t>TRANSPORTE DE VIGAS METÁLICAS - PONTE DE 15  METROS: 6.26 TONELADAS (2 VIGAS) - CARRETA 190KM</t>
  </si>
  <si>
    <t>LANÇAMENTO DE VIGA METÁLICA - PONTE DE 15 METROS: 6.26 TONELADAS (2 VIGAS)</t>
  </si>
  <si>
    <t>APARELHOS    DE    APOIO    EM    NEOPRENE   FRETADO (EXECUÇÃO,  INCLUINDO  A APLICAÇÃO, FORNECIMENTO</t>
  </si>
  <si>
    <t xml:space="preserve"> 14MM, REAPROVEITAMENTO (5X), EXCLUSIVE ESCORAMENTO</t>
  </si>
  <si>
    <t>BUZINOTE PARA LAJES - DRENO COM TUBO DE 2" EMBUTIDO NO CONCRETO</t>
  </si>
  <si>
    <t>ESTACA PERFIL METÁLICO W150X22,5 (H) -COM EMENDA FORNECIMENTO E CRAVAÇÃO</t>
  </si>
  <si>
    <t>SICRO 2306132</t>
  </si>
  <si>
    <t>FORNECIDAS PELA PREFEITIRA MUNICIPAL</t>
  </si>
  <si>
    <t>ESTRUTURA DE CONCRETO ARMADO DO TABULEIRO E GUARDA-RODAS</t>
  </si>
  <si>
    <t>FÍSCO/ FINANCEIRO</t>
  </si>
  <si>
    <t>TOTAL ETAPAS</t>
  </si>
  <si>
    <t>MÊS 01</t>
  </si>
  <si>
    <t>MÊS 02</t>
  </si>
  <si>
    <t>MÊS 03</t>
  </si>
  <si>
    <t>PERÍODO</t>
  </si>
  <si>
    <t>ACUMUL.</t>
  </si>
  <si>
    <t>Físico (%)</t>
  </si>
  <si>
    <t>Financ. (R$)</t>
  </si>
</sst>
</file>

<file path=xl/styles.xml><?xml version="1.0" encoding="utf-8"?>
<styleSheet xmlns="http://schemas.openxmlformats.org/spreadsheetml/2006/main">
  <fonts count="6">
    <font>
      <sz val="12"/>
      <color theme="1"/>
      <name val="Cambria"/>
      <family val="2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0"/>
      <color theme="1"/>
      <name val="Arial"/>
      <family val="2"/>
    </font>
    <font>
      <sz val="10"/>
      <color theme="1"/>
      <name val="Cambri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2" borderId="3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10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9" xfId="0" applyFont="1" applyFill="1" applyBorder="1" applyAlignment="1">
      <alignment vertical="top" wrapText="1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horizontal="center" vertical="top" wrapText="1"/>
    </xf>
    <xf numFmtId="0" fontId="2" fillId="2" borderId="10" xfId="0" applyFont="1" applyFill="1" applyBorder="1" applyAlignment="1">
      <alignment vertical="top" wrapText="1"/>
    </xf>
    <xf numFmtId="0" fontId="2" fillId="2" borderId="8" xfId="0" applyFont="1" applyFill="1" applyBorder="1" applyAlignment="1">
      <alignment horizontal="left" vertical="top" wrapText="1" indent="1"/>
    </xf>
    <xf numFmtId="0" fontId="2" fillId="2" borderId="7" xfId="0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right"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2"/>
    </xf>
    <xf numFmtId="4" fontId="1" fillId="0" borderId="1" xfId="0" applyNumberFormat="1" applyFont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0" borderId="2" xfId="0" applyFont="1" applyBorder="1" applyAlignment="1">
      <alignment vertical="top" wrapText="1"/>
    </xf>
    <xf numFmtId="4" fontId="1" fillId="0" borderId="2" xfId="0" applyNumberFormat="1" applyFont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5" xfId="0" applyFont="1" applyFill="1" applyBorder="1" applyAlignment="1">
      <alignment vertical="top" wrapText="1"/>
    </xf>
    <xf numFmtId="0" fontId="2" fillId="2" borderId="16" xfId="0" applyFont="1" applyFill="1" applyBorder="1" applyAlignment="1">
      <alignment vertical="top" wrapText="1"/>
    </xf>
    <xf numFmtId="0" fontId="2" fillId="2" borderId="6" xfId="0" applyFont="1" applyFill="1" applyBorder="1" applyAlignment="1">
      <alignment vertical="top" wrapText="1"/>
    </xf>
    <xf numFmtId="4" fontId="2" fillId="2" borderId="2" xfId="0" applyNumberFormat="1" applyFont="1" applyFill="1" applyBorder="1" applyAlignment="1">
      <alignment vertical="top" wrapText="1"/>
    </xf>
    <xf numFmtId="2" fontId="1" fillId="0" borderId="1" xfId="0" applyNumberFormat="1" applyFont="1" applyBorder="1" applyAlignment="1">
      <alignment horizontal="right" vertical="top" wrapText="1"/>
    </xf>
    <xf numFmtId="2" fontId="1" fillId="0" borderId="1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vertical="top" wrapText="1"/>
    </xf>
    <xf numFmtId="0" fontId="4" fillId="0" borderId="0" xfId="0" applyFont="1"/>
    <xf numFmtId="0" fontId="3" fillId="0" borderId="21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10" fontId="5" fillId="0" borderId="8" xfId="0" applyNumberFormat="1" applyFont="1" applyBorder="1" applyAlignment="1">
      <alignment horizontal="right" vertical="top" wrapText="1"/>
    </xf>
    <xf numFmtId="10" fontId="5" fillId="0" borderId="11" xfId="0" applyNumberFormat="1" applyFont="1" applyBorder="1" applyAlignment="1">
      <alignment horizontal="right" vertical="top" wrapText="1"/>
    </xf>
    <xf numFmtId="0" fontId="4" fillId="0" borderId="19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4" fontId="5" fillId="0" borderId="8" xfId="0" applyNumberFormat="1" applyFont="1" applyBorder="1" applyAlignment="1">
      <alignment horizontal="right" vertical="top" wrapText="1"/>
    </xf>
    <xf numFmtId="4" fontId="5" fillId="0" borderId="11" xfId="0" applyNumberFormat="1" applyFont="1" applyBorder="1" applyAlignment="1">
      <alignment horizontal="right" vertical="top" wrapText="1"/>
    </xf>
    <xf numFmtId="0" fontId="5" fillId="0" borderId="8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22" xfId="0" applyFont="1" applyBorder="1" applyAlignment="1">
      <alignment vertical="top" wrapText="1"/>
    </xf>
    <xf numFmtId="0" fontId="5" fillId="0" borderId="23" xfId="0" applyFont="1" applyBorder="1" applyAlignment="1">
      <alignment vertical="top" wrapText="1"/>
    </xf>
    <xf numFmtId="0" fontId="3" fillId="3" borderId="18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4" fillId="3" borderId="0" xfId="0" applyFont="1" applyFill="1"/>
    <xf numFmtId="0" fontId="3" fillId="3" borderId="19" xfId="0" applyFont="1" applyFill="1" applyBorder="1" applyAlignment="1">
      <alignment vertical="top" wrapText="1"/>
    </xf>
    <xf numFmtId="0" fontId="3" fillId="3" borderId="8" xfId="0" applyFont="1" applyFill="1" applyBorder="1" applyAlignment="1">
      <alignment horizontal="left" vertical="top" wrapText="1" indent="1"/>
    </xf>
    <xf numFmtId="0" fontId="3" fillId="3" borderId="11" xfId="0" applyFont="1" applyFill="1" applyBorder="1" applyAlignment="1">
      <alignment horizontal="left" vertical="top" wrapText="1" indent="1"/>
    </xf>
    <xf numFmtId="0" fontId="3" fillId="3" borderId="21" xfId="0" applyFont="1" applyFill="1" applyBorder="1" applyAlignment="1">
      <alignment vertical="top" wrapText="1"/>
    </xf>
    <xf numFmtId="0" fontId="5" fillId="3" borderId="7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center" vertical="top" wrapText="1"/>
    </xf>
    <xf numFmtId="10" fontId="5" fillId="3" borderId="8" xfId="0" applyNumberFormat="1" applyFont="1" applyFill="1" applyBorder="1" applyAlignment="1">
      <alignment horizontal="right" vertical="top" wrapText="1"/>
    </xf>
    <xf numFmtId="10" fontId="5" fillId="3" borderId="11" xfId="0" applyNumberFormat="1" applyFont="1" applyFill="1" applyBorder="1" applyAlignment="1">
      <alignment horizontal="right" vertical="top" wrapText="1"/>
    </xf>
    <xf numFmtId="0" fontId="4" fillId="3" borderId="19" xfId="0" applyFont="1" applyFill="1" applyBorder="1" applyAlignment="1">
      <alignment vertical="top" wrapText="1"/>
    </xf>
    <xf numFmtId="0" fontId="4" fillId="3" borderId="8" xfId="0" applyFont="1" applyFill="1" applyBorder="1" applyAlignment="1">
      <alignment vertical="top" wrapText="1"/>
    </xf>
    <xf numFmtId="4" fontId="5" fillId="3" borderId="8" xfId="0" applyNumberFormat="1" applyFont="1" applyFill="1" applyBorder="1" applyAlignment="1">
      <alignment horizontal="right" vertical="top" wrapText="1"/>
    </xf>
    <xf numFmtId="4" fontId="5" fillId="3" borderId="11" xfId="0" applyNumberFormat="1" applyFont="1" applyFill="1" applyBorder="1" applyAlignment="1">
      <alignment horizontal="right" vertical="top" wrapText="1"/>
    </xf>
    <xf numFmtId="0" fontId="5" fillId="3" borderId="8" xfId="0" applyFont="1" applyFill="1" applyBorder="1" applyAlignment="1">
      <alignment horizontal="right" vertical="top" wrapText="1"/>
    </xf>
    <xf numFmtId="0" fontId="5" fillId="3" borderId="11" xfId="0" applyFont="1" applyFill="1" applyBorder="1" applyAlignment="1">
      <alignment horizontal="right" vertical="top" wrapText="1"/>
    </xf>
    <xf numFmtId="0" fontId="3" fillId="3" borderId="11" xfId="0" applyFont="1" applyFill="1" applyBorder="1" applyAlignment="1">
      <alignment horizontal="center" vertical="top" wrapText="1"/>
    </xf>
    <xf numFmtId="10" fontId="3" fillId="3" borderId="8" xfId="0" applyNumberFormat="1" applyFont="1" applyFill="1" applyBorder="1" applyAlignment="1">
      <alignment horizontal="right" vertical="top" wrapText="1"/>
    </xf>
    <xf numFmtId="10" fontId="3" fillId="3" borderId="11" xfId="0" applyNumberFormat="1" applyFont="1" applyFill="1" applyBorder="1" applyAlignment="1">
      <alignment horizontal="right" vertical="top" wrapText="1"/>
    </xf>
    <xf numFmtId="4" fontId="3" fillId="3" borderId="8" xfId="0" applyNumberFormat="1" applyFont="1" applyFill="1" applyBorder="1" applyAlignment="1">
      <alignment horizontal="right" vertical="top" wrapText="1"/>
    </xf>
    <xf numFmtId="4" fontId="3" fillId="3" borderId="11" xfId="0" applyNumberFormat="1" applyFont="1" applyFill="1" applyBorder="1" applyAlignment="1">
      <alignment horizontal="right" vertical="top" wrapText="1"/>
    </xf>
    <xf numFmtId="0" fontId="2" fillId="2" borderId="1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 indent="8"/>
    </xf>
    <xf numFmtId="4" fontId="1" fillId="0" borderId="14" xfId="0" applyNumberFormat="1" applyFont="1" applyBorder="1" applyAlignment="1">
      <alignment horizontal="center" vertical="top" wrapText="1"/>
    </xf>
    <xf numFmtId="4" fontId="1" fillId="0" borderId="12" xfId="0" applyNumberFormat="1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>
      <alignment horizontal="left" vertical="top" wrapText="1" indent="5"/>
    </xf>
    <xf numFmtId="0" fontId="2" fillId="2" borderId="12" xfId="0" applyFont="1" applyFill="1" applyBorder="1" applyAlignment="1">
      <alignment horizontal="left" vertical="top" wrapText="1" indent="5"/>
    </xf>
    <xf numFmtId="0" fontId="2" fillId="2" borderId="5" xfId="0" applyFont="1" applyFill="1" applyBorder="1" applyAlignment="1">
      <alignment horizontal="left" vertical="top" wrapText="1" indent="5"/>
    </xf>
    <xf numFmtId="0" fontId="2" fillId="2" borderId="13" xfId="0" applyFont="1" applyFill="1" applyBorder="1" applyAlignment="1">
      <alignment horizontal="left" vertical="top" wrapText="1" indent="3"/>
    </xf>
    <xf numFmtId="0" fontId="2" fillId="2" borderId="5" xfId="0" applyFont="1" applyFill="1" applyBorder="1" applyAlignment="1">
      <alignment horizontal="left" vertical="top" wrapText="1" indent="3"/>
    </xf>
    <xf numFmtId="0" fontId="3" fillId="3" borderId="15" xfId="0" applyFont="1" applyFill="1" applyBorder="1" applyAlignment="1">
      <alignment vertical="top" wrapText="1"/>
    </xf>
    <xf numFmtId="0" fontId="3" fillId="3" borderId="6" xfId="0" applyFont="1" applyFill="1" applyBorder="1" applyAlignment="1">
      <alignment vertical="top" wrapText="1"/>
    </xf>
    <xf numFmtId="0" fontId="3" fillId="3" borderId="1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center" vertical="top" wrapText="1"/>
    </xf>
    <xf numFmtId="0" fontId="3" fillId="3" borderId="18" xfId="0" applyFont="1" applyFill="1" applyBorder="1" applyAlignment="1">
      <alignment vertical="top" wrapText="1"/>
    </xf>
    <xf numFmtId="0" fontId="3" fillId="3" borderId="19" xfId="0" applyFont="1" applyFill="1" applyBorder="1" applyAlignment="1">
      <alignment vertical="top" wrapText="1"/>
    </xf>
    <xf numFmtId="0" fontId="3" fillId="3" borderId="22" xfId="0" applyFont="1" applyFill="1" applyBorder="1" applyAlignment="1">
      <alignment horizontal="left" vertical="top" wrapText="1" indent="1"/>
    </xf>
    <xf numFmtId="0" fontId="3" fillId="3" borderId="23" xfId="0" applyFont="1" applyFill="1" applyBorder="1" applyAlignment="1">
      <alignment horizontal="left" vertical="top" wrapText="1" indent="1"/>
    </xf>
    <xf numFmtId="0" fontId="3" fillId="3" borderId="14" xfId="0" applyFont="1" applyFill="1" applyBorder="1" applyAlignment="1">
      <alignment horizontal="center" vertical="top" wrapText="1"/>
    </xf>
    <xf numFmtId="0" fontId="3" fillId="3" borderId="20" xfId="0" applyFont="1" applyFill="1" applyBorder="1" applyAlignment="1">
      <alignment horizontal="center" vertical="top" wrapText="1"/>
    </xf>
    <xf numFmtId="0" fontId="3" fillId="3" borderId="13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H38"/>
  <sheetViews>
    <sheetView topLeftCell="A31" workbookViewId="0">
      <selection activeCell="A5" sqref="A5:H38"/>
    </sheetView>
  </sheetViews>
  <sheetFormatPr defaultRowHeight="15.75"/>
  <cols>
    <col min="1" max="1" width="8.88671875" style="1"/>
    <col min="2" max="2" width="11.109375" style="1" customWidth="1"/>
    <col min="3" max="3" width="54.6640625" style="1" customWidth="1"/>
    <col min="4" max="7" width="8.88671875" style="1"/>
    <col min="8" max="8" width="10.88671875" style="1" customWidth="1"/>
    <col min="9" max="16384" width="8.88671875" style="1"/>
  </cols>
  <sheetData>
    <row r="4" spans="1:8" ht="16.5" thickBot="1"/>
    <row r="5" spans="1:8" ht="16.5" thickBot="1">
      <c r="A5" s="9"/>
      <c r="B5" s="10"/>
      <c r="C5" s="10"/>
      <c r="D5" s="11"/>
      <c r="E5" s="11"/>
      <c r="F5" s="82" t="s">
        <v>5</v>
      </c>
      <c r="G5" s="83"/>
      <c r="H5" s="84"/>
    </row>
    <row r="6" spans="1:8" ht="16.5" thickBot="1">
      <c r="A6" s="12" t="s">
        <v>0</v>
      </c>
      <c r="B6" s="13" t="s">
        <v>1</v>
      </c>
      <c r="C6" s="14" t="s">
        <v>2</v>
      </c>
      <c r="D6" s="15" t="s">
        <v>3</v>
      </c>
      <c r="E6" s="15" t="s">
        <v>4</v>
      </c>
      <c r="F6" s="85" t="s">
        <v>6</v>
      </c>
      <c r="G6" s="86"/>
      <c r="H6" s="16" t="s">
        <v>7</v>
      </c>
    </row>
    <row r="7" spans="1:8">
      <c r="A7" s="2"/>
      <c r="B7" s="3"/>
      <c r="C7" s="3"/>
      <c r="D7" s="4"/>
      <c r="E7" s="4"/>
      <c r="F7" s="17" t="s">
        <v>8</v>
      </c>
      <c r="G7" s="17" t="s">
        <v>10</v>
      </c>
      <c r="H7" s="13" t="s">
        <v>10</v>
      </c>
    </row>
    <row r="8" spans="1:8" ht="32.25" thickBot="1">
      <c r="A8" s="5"/>
      <c r="B8" s="6"/>
      <c r="C8" s="6"/>
      <c r="D8" s="7"/>
      <c r="E8" s="7"/>
      <c r="F8" s="18" t="s">
        <v>9</v>
      </c>
      <c r="G8" s="18" t="s">
        <v>9</v>
      </c>
      <c r="H8" s="18" t="s">
        <v>9</v>
      </c>
    </row>
    <row r="9" spans="1:8" ht="16.5" thickBot="1">
      <c r="A9" s="19"/>
      <c r="B9" s="19"/>
      <c r="C9" s="19"/>
      <c r="D9" s="19"/>
      <c r="E9" s="19"/>
      <c r="F9" s="19"/>
      <c r="G9" s="19"/>
      <c r="H9" s="19"/>
    </row>
    <row r="10" spans="1:8" ht="16.5" thickBot="1">
      <c r="A10" s="8">
        <v>1</v>
      </c>
      <c r="B10" s="20"/>
      <c r="C10" s="21" t="s">
        <v>11</v>
      </c>
      <c r="D10" s="77" t="s">
        <v>12</v>
      </c>
      <c r="E10" s="77"/>
      <c r="F10" s="77"/>
      <c r="G10" s="77"/>
      <c r="H10" s="22">
        <v>10421.85</v>
      </c>
    </row>
    <row r="11" spans="1:8" ht="79.5" thickBot="1">
      <c r="A11" s="23" t="s">
        <v>13</v>
      </c>
      <c r="B11" s="24" t="s">
        <v>14</v>
      </c>
      <c r="C11" s="19" t="s">
        <v>15</v>
      </c>
      <c r="D11" s="23" t="s">
        <v>3</v>
      </c>
      <c r="E11" s="23">
        <v>1</v>
      </c>
      <c r="F11" s="36">
        <v>1088.76</v>
      </c>
      <c r="G11" s="36">
        <v>1422.14</v>
      </c>
      <c r="H11" s="36">
        <v>1422.14</v>
      </c>
    </row>
    <row r="12" spans="1:8" ht="63.75" thickBot="1">
      <c r="A12" s="23" t="s">
        <v>16</v>
      </c>
      <c r="B12" s="24" t="s">
        <v>17</v>
      </c>
      <c r="C12" s="19" t="s">
        <v>18</v>
      </c>
      <c r="D12" s="23" t="s">
        <v>3</v>
      </c>
      <c r="E12" s="23">
        <v>1</v>
      </c>
      <c r="F12" s="36">
        <v>5047.5200000000004</v>
      </c>
      <c r="G12" s="36">
        <v>6593.07</v>
      </c>
      <c r="H12" s="36">
        <v>6593.07</v>
      </c>
    </row>
    <row r="13" spans="1:8" ht="32.25" thickBot="1">
      <c r="A13" s="23" t="s">
        <v>19</v>
      </c>
      <c r="B13" s="24" t="s">
        <v>20</v>
      </c>
      <c r="C13" s="19" t="s">
        <v>21</v>
      </c>
      <c r="D13" s="23" t="s">
        <v>22</v>
      </c>
      <c r="E13" s="23">
        <v>269.5</v>
      </c>
      <c r="F13" s="36">
        <v>6.84</v>
      </c>
      <c r="G13" s="36">
        <v>8.93</v>
      </c>
      <c r="H13" s="36">
        <v>2406.64</v>
      </c>
    </row>
    <row r="14" spans="1:8" ht="16.5" thickBot="1">
      <c r="A14" s="8">
        <v>2</v>
      </c>
      <c r="B14" s="20"/>
      <c r="C14" s="21" t="s">
        <v>23</v>
      </c>
      <c r="D14" s="77" t="s">
        <v>24</v>
      </c>
      <c r="E14" s="77"/>
      <c r="F14" s="77"/>
      <c r="G14" s="77"/>
      <c r="H14" s="22">
        <v>63809.34</v>
      </c>
    </row>
    <row r="15" spans="1:8" ht="32.25" thickBot="1">
      <c r="A15" s="19" t="s">
        <v>25</v>
      </c>
      <c r="B15" s="19" t="s">
        <v>26</v>
      </c>
      <c r="C15" s="19" t="s">
        <v>59</v>
      </c>
      <c r="D15" s="19" t="s">
        <v>27</v>
      </c>
      <c r="E15" s="19">
        <v>1</v>
      </c>
      <c r="F15" s="25">
        <v>6500</v>
      </c>
      <c r="G15" s="25">
        <v>8490.2999999999993</v>
      </c>
      <c r="H15" s="25">
        <v>8490.2999999999993</v>
      </c>
    </row>
    <row r="16" spans="1:8" ht="32.25" thickBot="1">
      <c r="A16" s="29" t="s">
        <v>28</v>
      </c>
      <c r="B16" s="26" t="s">
        <v>87</v>
      </c>
      <c r="C16" s="19" t="s">
        <v>86</v>
      </c>
      <c r="D16" s="29" t="s">
        <v>29</v>
      </c>
      <c r="E16" s="29">
        <v>288</v>
      </c>
      <c r="F16" s="29">
        <v>147.05000000000001</v>
      </c>
      <c r="G16" s="29">
        <v>192.08</v>
      </c>
      <c r="H16" s="30">
        <v>55319.040000000001</v>
      </c>
    </row>
    <row r="17" spans="1:8" ht="16.5" thickBot="1">
      <c r="A17" s="8">
        <v>3</v>
      </c>
      <c r="B17" s="20"/>
      <c r="C17" s="21" t="s">
        <v>30</v>
      </c>
      <c r="D17" s="77" t="s">
        <v>31</v>
      </c>
      <c r="E17" s="77"/>
      <c r="F17" s="77"/>
      <c r="G17" s="77"/>
      <c r="H17" s="22">
        <v>150219.23000000001</v>
      </c>
    </row>
    <row r="18" spans="1:8" ht="32.25" thickBot="1">
      <c r="A18" s="19" t="s">
        <v>32</v>
      </c>
      <c r="B18" s="19" t="s">
        <v>33</v>
      </c>
      <c r="C18" s="19" t="s">
        <v>60</v>
      </c>
      <c r="D18" s="19" t="s">
        <v>22</v>
      </c>
      <c r="E18" s="19">
        <v>32</v>
      </c>
      <c r="F18" s="37">
        <v>111.49</v>
      </c>
      <c r="G18" s="37">
        <v>145.63</v>
      </c>
      <c r="H18" s="37">
        <v>4660.16</v>
      </c>
    </row>
    <row r="19" spans="1:8" ht="32.25" thickBot="1">
      <c r="A19" s="23" t="s">
        <v>34</v>
      </c>
      <c r="B19" s="24" t="s">
        <v>35</v>
      </c>
      <c r="C19" s="19" t="s">
        <v>36</v>
      </c>
      <c r="D19" s="23" t="s">
        <v>37</v>
      </c>
      <c r="E19" s="23">
        <v>6.56</v>
      </c>
      <c r="F19" s="36">
        <v>315.67</v>
      </c>
      <c r="G19" s="36">
        <v>412.33</v>
      </c>
      <c r="H19" s="36">
        <v>2704.88</v>
      </c>
    </row>
    <row r="20" spans="1:8" ht="48" thickBot="1">
      <c r="A20" s="23" t="s">
        <v>38</v>
      </c>
      <c r="B20" s="24" t="s">
        <v>39</v>
      </c>
      <c r="C20" s="19" t="s">
        <v>40</v>
      </c>
      <c r="D20" s="23" t="s">
        <v>22</v>
      </c>
      <c r="E20" s="23">
        <v>209.36</v>
      </c>
      <c r="F20" s="36">
        <v>6.23</v>
      </c>
      <c r="G20" s="36">
        <v>8.14</v>
      </c>
      <c r="H20" s="36">
        <v>1704.19</v>
      </c>
    </row>
    <row r="21" spans="1:8" ht="32.25" thickBot="1">
      <c r="A21" s="23" t="s">
        <v>41</v>
      </c>
      <c r="B21" s="24" t="s">
        <v>42</v>
      </c>
      <c r="C21" s="19" t="s">
        <v>43</v>
      </c>
      <c r="D21" s="23" t="s">
        <v>22</v>
      </c>
      <c r="E21" s="23">
        <v>254.64</v>
      </c>
      <c r="F21" s="36">
        <v>34.32</v>
      </c>
      <c r="G21" s="36">
        <v>44.83</v>
      </c>
      <c r="H21" s="36">
        <v>11415.51</v>
      </c>
    </row>
    <row r="22" spans="1:8" ht="32.25" thickBot="1">
      <c r="A22" s="23" t="s">
        <v>44</v>
      </c>
      <c r="B22" s="24" t="s">
        <v>45</v>
      </c>
      <c r="C22" s="19" t="s">
        <v>46</v>
      </c>
      <c r="D22" s="23" t="s">
        <v>37</v>
      </c>
      <c r="E22" s="23">
        <v>240.76</v>
      </c>
      <c r="F22" s="36">
        <v>27.34</v>
      </c>
      <c r="G22" s="36">
        <v>35.71</v>
      </c>
      <c r="H22" s="36">
        <v>8597.5400000000009</v>
      </c>
    </row>
    <row r="23" spans="1:8" ht="32.25" thickBot="1">
      <c r="A23" s="23" t="s">
        <v>47</v>
      </c>
      <c r="B23" s="24" t="s">
        <v>48</v>
      </c>
      <c r="C23" s="19" t="s">
        <v>49</v>
      </c>
      <c r="D23" s="23" t="s">
        <v>50</v>
      </c>
      <c r="E23" s="27">
        <v>4353.24</v>
      </c>
      <c r="F23" s="36">
        <v>6.84</v>
      </c>
      <c r="G23" s="36">
        <v>8.93</v>
      </c>
      <c r="H23" s="36">
        <v>38874.43</v>
      </c>
    </row>
    <row r="24" spans="1:8" ht="32.25" thickBot="1">
      <c r="A24" s="23" t="s">
        <v>51</v>
      </c>
      <c r="B24" s="24" t="s">
        <v>52</v>
      </c>
      <c r="C24" s="19" t="s">
        <v>53</v>
      </c>
      <c r="D24" s="23" t="s">
        <v>50</v>
      </c>
      <c r="E24" s="27">
        <v>2552.58</v>
      </c>
      <c r="F24" s="36">
        <v>7.42</v>
      </c>
      <c r="G24" s="36">
        <v>9.69</v>
      </c>
      <c r="H24" s="36">
        <v>24734.5</v>
      </c>
    </row>
    <row r="25" spans="1:8" ht="48" thickBot="1">
      <c r="A25" s="23" t="s">
        <v>54</v>
      </c>
      <c r="B25" s="24" t="s">
        <v>55</v>
      </c>
      <c r="C25" s="19" t="s">
        <v>56</v>
      </c>
      <c r="D25" s="23" t="s">
        <v>37</v>
      </c>
      <c r="E25" s="23">
        <v>97.98</v>
      </c>
      <c r="F25" s="36">
        <v>444.77</v>
      </c>
      <c r="G25" s="36">
        <v>580.96</v>
      </c>
      <c r="H25" s="36">
        <v>56922.46</v>
      </c>
    </row>
    <row r="26" spans="1:8" ht="16.5" customHeight="1" thickBot="1">
      <c r="A26" s="29" t="s">
        <v>57</v>
      </c>
      <c r="B26" s="29" t="s">
        <v>58</v>
      </c>
      <c r="C26" s="19" t="s">
        <v>85</v>
      </c>
      <c r="D26" s="29" t="s">
        <v>29</v>
      </c>
      <c r="E26" s="29">
        <v>25.2</v>
      </c>
      <c r="F26" s="38">
        <v>18.399999999999999</v>
      </c>
      <c r="G26" s="38">
        <v>24.03</v>
      </c>
      <c r="H26" s="38">
        <v>605.55999999999995</v>
      </c>
    </row>
    <row r="27" spans="1:8" ht="16.5" thickBot="1">
      <c r="A27" s="8">
        <v>4</v>
      </c>
      <c r="B27" s="20"/>
      <c r="C27" s="21" t="s">
        <v>61</v>
      </c>
      <c r="D27" s="77" t="s">
        <v>62</v>
      </c>
      <c r="E27" s="77"/>
      <c r="F27" s="77"/>
      <c r="G27" s="77"/>
      <c r="H27" s="22">
        <f>H30+H32</f>
        <v>9142.75</v>
      </c>
    </row>
    <row r="28" spans="1:8" ht="63.75" thickBot="1">
      <c r="A28" s="23" t="s">
        <v>63</v>
      </c>
      <c r="B28" s="23" t="s">
        <v>64</v>
      </c>
      <c r="C28" s="19" t="s">
        <v>65</v>
      </c>
      <c r="D28" s="19" t="s">
        <v>66</v>
      </c>
      <c r="E28" s="23">
        <v>1</v>
      </c>
      <c r="F28" s="78" t="s">
        <v>88</v>
      </c>
      <c r="G28" s="79"/>
      <c r="H28" s="80"/>
    </row>
    <row r="29" spans="1:8" ht="32.25" thickBot="1">
      <c r="A29" s="19" t="s">
        <v>67</v>
      </c>
      <c r="B29" s="19" t="s">
        <v>68</v>
      </c>
      <c r="C29" s="19" t="s">
        <v>81</v>
      </c>
      <c r="D29" s="19" t="s">
        <v>69</v>
      </c>
      <c r="E29" s="25">
        <v>1189.4000000000001</v>
      </c>
      <c r="F29" s="78" t="s">
        <v>88</v>
      </c>
      <c r="G29" s="79"/>
      <c r="H29" s="80"/>
    </row>
    <row r="30" spans="1:8" ht="32.25" thickBot="1">
      <c r="A30" s="19" t="s">
        <v>70</v>
      </c>
      <c r="B30" s="19" t="s">
        <v>71</v>
      </c>
      <c r="C30" s="19" t="s">
        <v>82</v>
      </c>
      <c r="D30" s="19" t="s">
        <v>50</v>
      </c>
      <c r="E30" s="25">
        <v>6260</v>
      </c>
      <c r="F30" s="37">
        <v>0.9</v>
      </c>
      <c r="G30" s="37">
        <v>1.18</v>
      </c>
      <c r="H30" s="37">
        <v>7386.8</v>
      </c>
    </row>
    <row r="31" spans="1:8" ht="16.5" thickBot="1">
      <c r="A31" s="19"/>
      <c r="B31" s="19"/>
      <c r="C31" s="19"/>
      <c r="D31" s="19"/>
      <c r="E31" s="25"/>
      <c r="F31" s="37"/>
      <c r="G31" s="37"/>
      <c r="H31" s="37"/>
    </row>
    <row r="32" spans="1:8" ht="32.25" thickBot="1">
      <c r="A32" s="19" t="s">
        <v>72</v>
      </c>
      <c r="B32" s="19" t="s">
        <v>73</v>
      </c>
      <c r="C32" s="19" t="s">
        <v>83</v>
      </c>
      <c r="D32" s="19" t="s">
        <v>74</v>
      </c>
      <c r="E32" s="19">
        <v>17.600000000000001</v>
      </c>
      <c r="F32" s="37">
        <v>76.38</v>
      </c>
      <c r="G32" s="37">
        <v>99.77</v>
      </c>
      <c r="H32" s="37">
        <v>1755.95</v>
      </c>
    </row>
    <row r="33" spans="1:8" ht="32.25" customHeight="1" thickBot="1">
      <c r="A33" s="31">
        <v>5</v>
      </c>
      <c r="B33" s="9"/>
      <c r="C33" s="21" t="s">
        <v>89</v>
      </c>
      <c r="D33" s="75" t="s">
        <v>75</v>
      </c>
      <c r="E33" s="81"/>
      <c r="F33" s="81"/>
      <c r="G33" s="76"/>
      <c r="H33" s="35">
        <v>29893.24</v>
      </c>
    </row>
    <row r="34" spans="1:8" ht="32.25" thickBot="1">
      <c r="A34" s="23" t="s">
        <v>76</v>
      </c>
      <c r="B34" s="23" t="s">
        <v>42</v>
      </c>
      <c r="C34" s="19" t="s">
        <v>84</v>
      </c>
      <c r="D34" s="24" t="s">
        <v>22</v>
      </c>
      <c r="E34" s="23">
        <v>58.5</v>
      </c>
      <c r="F34" s="36">
        <v>34.32</v>
      </c>
      <c r="G34" s="36">
        <v>44.83</v>
      </c>
      <c r="H34" s="36">
        <v>2622.56</v>
      </c>
    </row>
    <row r="35" spans="1:8" ht="32.25" thickBot="1">
      <c r="A35" s="23" t="s">
        <v>77</v>
      </c>
      <c r="B35" s="23" t="s">
        <v>52</v>
      </c>
      <c r="C35" s="19" t="s">
        <v>53</v>
      </c>
      <c r="D35" s="24" t="s">
        <v>50</v>
      </c>
      <c r="E35" s="27">
        <v>1717.77</v>
      </c>
      <c r="F35" s="36">
        <v>7.42</v>
      </c>
      <c r="G35" s="36">
        <v>9.69</v>
      </c>
      <c r="H35" s="36">
        <v>16645.189999999999</v>
      </c>
    </row>
    <row r="36" spans="1:8" ht="48" thickBot="1">
      <c r="A36" s="23" t="s">
        <v>78</v>
      </c>
      <c r="B36" s="23" t="s">
        <v>55</v>
      </c>
      <c r="C36" s="19" t="s">
        <v>56</v>
      </c>
      <c r="D36" s="24" t="s">
        <v>37</v>
      </c>
      <c r="E36" s="23">
        <v>18</v>
      </c>
      <c r="F36" s="36">
        <v>444.77</v>
      </c>
      <c r="G36" s="36">
        <v>580.96</v>
      </c>
      <c r="H36" s="36">
        <v>10457.280000000001</v>
      </c>
    </row>
    <row r="37" spans="1:8" ht="32.25" thickBot="1">
      <c r="A37" s="19" t="s">
        <v>79</v>
      </c>
      <c r="B37" s="19" t="s">
        <v>58</v>
      </c>
      <c r="C37" s="19" t="s">
        <v>85</v>
      </c>
      <c r="D37" s="19" t="s">
        <v>29</v>
      </c>
      <c r="E37" s="19">
        <v>7</v>
      </c>
      <c r="F37" s="37">
        <v>18.399999999999999</v>
      </c>
      <c r="G37" s="37">
        <v>24.03</v>
      </c>
      <c r="H37" s="36">
        <v>168.21</v>
      </c>
    </row>
    <row r="38" spans="1:8" ht="16.5" customHeight="1" thickBot="1">
      <c r="A38" s="75" t="s">
        <v>7</v>
      </c>
      <c r="B38" s="76"/>
      <c r="C38" s="32" t="s">
        <v>80</v>
      </c>
      <c r="D38" s="33"/>
      <c r="E38" s="33"/>
      <c r="F38" s="33"/>
      <c r="G38" s="34"/>
      <c r="H38" s="28">
        <f>H33+H27+H17+H14+H10</f>
        <v>263486.41000000003</v>
      </c>
    </row>
  </sheetData>
  <mergeCells count="10">
    <mergeCell ref="D17:G17"/>
    <mergeCell ref="F5:H5"/>
    <mergeCell ref="F6:G6"/>
    <mergeCell ref="D10:G10"/>
    <mergeCell ref="D14:G14"/>
    <mergeCell ref="A38:B38"/>
    <mergeCell ref="D27:G27"/>
    <mergeCell ref="F28:H28"/>
    <mergeCell ref="F29:H29"/>
    <mergeCell ref="D33:G33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5:J19"/>
  <sheetViews>
    <sheetView tabSelected="1" topLeftCell="A4" workbookViewId="0">
      <selection activeCell="B27" sqref="B27"/>
    </sheetView>
  </sheetViews>
  <sheetFormatPr defaultRowHeight="12.75"/>
  <cols>
    <col min="1" max="1" width="4.44140625" style="39" customWidth="1"/>
    <col min="2" max="2" width="31.88671875" style="39" customWidth="1"/>
    <col min="3" max="3" width="10.77734375" style="39" customWidth="1"/>
    <col min="4" max="16384" width="8.88671875" style="39"/>
  </cols>
  <sheetData>
    <row r="5" spans="1:10" ht="13.5" thickBot="1"/>
    <row r="6" spans="1:10" s="55" customFormat="1" ht="13.5" thickBot="1">
      <c r="A6" s="53"/>
      <c r="B6" s="54"/>
      <c r="C6" s="91" t="s">
        <v>90</v>
      </c>
      <c r="D6" s="93" t="s">
        <v>91</v>
      </c>
      <c r="E6" s="95" t="s">
        <v>92</v>
      </c>
      <c r="F6" s="96"/>
      <c r="G6" s="97" t="s">
        <v>93</v>
      </c>
      <c r="H6" s="98"/>
      <c r="I6" s="95" t="s">
        <v>94</v>
      </c>
      <c r="J6" s="98"/>
    </row>
    <row r="7" spans="1:10" s="55" customFormat="1" ht="13.5" thickBot="1">
      <c r="A7" s="56" t="s">
        <v>0</v>
      </c>
      <c r="B7" s="57" t="s">
        <v>2</v>
      </c>
      <c r="C7" s="92"/>
      <c r="D7" s="94"/>
      <c r="E7" s="57" t="s">
        <v>95</v>
      </c>
      <c r="F7" s="58" t="s">
        <v>96</v>
      </c>
      <c r="G7" s="57" t="s">
        <v>95</v>
      </c>
      <c r="H7" s="57" t="s">
        <v>96</v>
      </c>
      <c r="I7" s="58" t="s">
        <v>95</v>
      </c>
      <c r="J7" s="57" t="s">
        <v>96</v>
      </c>
    </row>
    <row r="8" spans="1:10" ht="13.5" thickBot="1">
      <c r="A8" s="40">
        <v>1</v>
      </c>
      <c r="B8" s="41" t="s">
        <v>11</v>
      </c>
      <c r="C8" s="42" t="s">
        <v>97</v>
      </c>
      <c r="D8" s="43">
        <v>3.9550000000000002E-2</v>
      </c>
      <c r="E8" s="43">
        <v>1</v>
      </c>
      <c r="F8" s="44">
        <v>1</v>
      </c>
      <c r="G8" s="43">
        <v>0</v>
      </c>
      <c r="H8" s="43">
        <v>1</v>
      </c>
      <c r="I8" s="44">
        <v>0</v>
      </c>
      <c r="J8" s="43">
        <v>1</v>
      </c>
    </row>
    <row r="9" spans="1:10" ht="13.5" thickBot="1">
      <c r="A9" s="45"/>
      <c r="B9" s="46"/>
      <c r="C9" s="42" t="s">
        <v>98</v>
      </c>
      <c r="D9" s="47">
        <v>10421.85</v>
      </c>
      <c r="E9" s="47">
        <v>10421.85</v>
      </c>
      <c r="F9" s="48">
        <v>10421.85</v>
      </c>
      <c r="G9" s="49">
        <v>0</v>
      </c>
      <c r="H9" s="47">
        <v>10421.85</v>
      </c>
      <c r="I9" s="50">
        <v>0</v>
      </c>
      <c r="J9" s="47">
        <v>10421.85</v>
      </c>
    </row>
    <row r="10" spans="1:10" s="55" customFormat="1" ht="13.5" thickBot="1">
      <c r="A10" s="59">
        <v>2</v>
      </c>
      <c r="B10" s="60" t="s">
        <v>23</v>
      </c>
      <c r="C10" s="61" t="s">
        <v>97</v>
      </c>
      <c r="D10" s="62">
        <v>0.24217</v>
      </c>
      <c r="E10" s="62">
        <v>1</v>
      </c>
      <c r="F10" s="63">
        <v>1</v>
      </c>
      <c r="G10" s="62">
        <v>0</v>
      </c>
      <c r="H10" s="62">
        <v>1</v>
      </c>
      <c r="I10" s="63">
        <v>0</v>
      </c>
      <c r="J10" s="62">
        <v>1</v>
      </c>
    </row>
    <row r="11" spans="1:10" s="55" customFormat="1" ht="13.5" thickBot="1">
      <c r="A11" s="64"/>
      <c r="B11" s="65"/>
      <c r="C11" s="61" t="s">
        <v>98</v>
      </c>
      <c r="D11" s="66">
        <v>63809.34</v>
      </c>
      <c r="E11" s="66">
        <v>63809.34</v>
      </c>
      <c r="F11" s="67">
        <v>63809.34</v>
      </c>
      <c r="G11" s="68">
        <v>0</v>
      </c>
      <c r="H11" s="66">
        <v>63809.34</v>
      </c>
      <c r="I11" s="69">
        <v>0</v>
      </c>
      <c r="J11" s="66">
        <v>63809.34</v>
      </c>
    </row>
    <row r="12" spans="1:10" ht="26.25" thickBot="1">
      <c r="A12" s="40">
        <v>3</v>
      </c>
      <c r="B12" s="51" t="s">
        <v>30</v>
      </c>
      <c r="C12" s="42" t="s">
        <v>97</v>
      </c>
      <c r="D12" s="43">
        <v>0.57011999999999996</v>
      </c>
      <c r="E12" s="43">
        <v>0.25</v>
      </c>
      <c r="F12" s="44">
        <v>0.25</v>
      </c>
      <c r="G12" s="43">
        <v>0.75</v>
      </c>
      <c r="H12" s="43">
        <v>1</v>
      </c>
      <c r="I12" s="44">
        <v>0</v>
      </c>
      <c r="J12" s="43">
        <v>1</v>
      </c>
    </row>
    <row r="13" spans="1:10" ht="13.5" thickBot="1">
      <c r="A13" s="45"/>
      <c r="B13" s="52"/>
      <c r="C13" s="42" t="s">
        <v>98</v>
      </c>
      <c r="D13" s="47">
        <v>150219.23000000001</v>
      </c>
      <c r="E13" s="47">
        <v>37554.81</v>
      </c>
      <c r="F13" s="48">
        <v>37554.81</v>
      </c>
      <c r="G13" s="47">
        <v>112664.42</v>
      </c>
      <c r="H13" s="47">
        <v>150219.23000000001</v>
      </c>
      <c r="I13" s="50">
        <v>0</v>
      </c>
      <c r="J13" s="47">
        <v>150219.23000000001</v>
      </c>
    </row>
    <row r="14" spans="1:10" s="55" customFormat="1" ht="13.5" thickBot="1">
      <c r="A14" s="59">
        <v>4</v>
      </c>
      <c r="B14" s="60" t="s">
        <v>61</v>
      </c>
      <c r="C14" s="61" t="s">
        <v>97</v>
      </c>
      <c r="D14" s="62">
        <v>3.4700000000000002E-2</v>
      </c>
      <c r="E14" s="62">
        <v>0</v>
      </c>
      <c r="F14" s="63">
        <v>0</v>
      </c>
      <c r="G14" s="62">
        <v>0</v>
      </c>
      <c r="H14" s="62">
        <v>0</v>
      </c>
      <c r="I14" s="63">
        <v>1</v>
      </c>
      <c r="J14" s="62">
        <v>1</v>
      </c>
    </row>
    <row r="15" spans="1:10" s="55" customFormat="1" ht="13.5" thickBot="1">
      <c r="A15" s="64"/>
      <c r="B15" s="65"/>
      <c r="C15" s="61" t="s">
        <v>98</v>
      </c>
      <c r="D15" s="66">
        <v>9142.75</v>
      </c>
      <c r="E15" s="68">
        <v>0</v>
      </c>
      <c r="F15" s="69">
        <v>0</v>
      </c>
      <c r="G15" s="68">
        <v>0</v>
      </c>
      <c r="H15" s="68">
        <v>0</v>
      </c>
      <c r="I15" s="66">
        <v>9142.75</v>
      </c>
      <c r="J15" s="66">
        <v>9142.75</v>
      </c>
    </row>
    <row r="16" spans="1:10" ht="26.25" thickBot="1">
      <c r="A16" s="40">
        <v>5</v>
      </c>
      <c r="B16" s="51" t="s">
        <v>89</v>
      </c>
      <c r="C16" s="42" t="s">
        <v>97</v>
      </c>
      <c r="D16" s="43">
        <v>0.11345</v>
      </c>
      <c r="E16" s="43">
        <v>0</v>
      </c>
      <c r="F16" s="44">
        <v>0</v>
      </c>
      <c r="G16" s="43">
        <v>0</v>
      </c>
      <c r="H16" s="43">
        <v>0</v>
      </c>
      <c r="I16" s="44">
        <v>1</v>
      </c>
      <c r="J16" s="43">
        <v>1</v>
      </c>
    </row>
    <row r="17" spans="1:10" ht="13.5" thickBot="1">
      <c r="A17" s="45"/>
      <c r="B17" s="52"/>
      <c r="C17" s="42" t="s">
        <v>98</v>
      </c>
      <c r="D17" s="47">
        <v>29893.24</v>
      </c>
      <c r="E17" s="49">
        <v>0</v>
      </c>
      <c r="F17" s="50">
        <v>0</v>
      </c>
      <c r="G17" s="49">
        <v>0</v>
      </c>
      <c r="H17" s="49">
        <v>0</v>
      </c>
      <c r="I17" s="48">
        <v>29893.24</v>
      </c>
      <c r="J17" s="47">
        <v>29893.24</v>
      </c>
    </row>
    <row r="18" spans="1:10" s="55" customFormat="1" ht="13.5" thickBot="1">
      <c r="A18" s="87"/>
      <c r="B18" s="88"/>
      <c r="C18" s="70" t="s">
        <v>97</v>
      </c>
      <c r="D18" s="71">
        <v>1</v>
      </c>
      <c r="E18" s="71">
        <v>0.34125</v>
      </c>
      <c r="F18" s="72">
        <v>0.34125</v>
      </c>
      <c r="G18" s="71">
        <v>0.34393000000000001</v>
      </c>
      <c r="H18" s="71">
        <v>0.68520000000000003</v>
      </c>
      <c r="I18" s="72">
        <v>0.31481999999999999</v>
      </c>
      <c r="J18" s="71">
        <v>1</v>
      </c>
    </row>
    <row r="19" spans="1:10" s="55" customFormat="1" ht="13.5" thickBot="1">
      <c r="A19" s="89" t="s">
        <v>7</v>
      </c>
      <c r="B19" s="90"/>
      <c r="C19" s="70" t="s">
        <v>98</v>
      </c>
      <c r="D19" s="73">
        <f>D17+D15+D13+D11+D9</f>
        <v>263486.41000000003</v>
      </c>
      <c r="E19" s="73">
        <v>111786</v>
      </c>
      <c r="F19" s="74">
        <v>111786</v>
      </c>
      <c r="G19" s="73">
        <v>112664.42</v>
      </c>
      <c r="H19" s="73">
        <v>224450.42</v>
      </c>
      <c r="I19" s="74">
        <f>I15+I17</f>
        <v>39035.990000000005</v>
      </c>
      <c r="J19" s="73">
        <f>E19+G19+I19</f>
        <v>263486.40999999997</v>
      </c>
    </row>
  </sheetData>
  <mergeCells count="7">
    <mergeCell ref="G6:H6"/>
    <mergeCell ref="I6:J6"/>
    <mergeCell ref="A18:B18"/>
    <mergeCell ref="A19:B19"/>
    <mergeCell ref="C6:C7"/>
    <mergeCell ref="D6:D7"/>
    <mergeCell ref="E6:F6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Plan1!ORÇAMENTO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Leonardo</cp:lastModifiedBy>
  <dcterms:created xsi:type="dcterms:W3CDTF">2020-08-13T18:36:36Z</dcterms:created>
  <dcterms:modified xsi:type="dcterms:W3CDTF">2020-08-17T13:52:38Z</dcterms:modified>
</cp:coreProperties>
</file>